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57" i="1" l="1"/>
  <c r="H18" i="1"/>
  <c r="H31" i="1"/>
  <c r="H37" i="1"/>
  <c r="H56" i="1"/>
  <c r="H15" i="1"/>
  <c r="H28" i="1"/>
  <c r="H35" i="1" l="1"/>
  <c r="H24" i="1" l="1"/>
  <c r="H32" i="1" l="1"/>
  <c r="H29" i="1" l="1"/>
  <c r="H36" i="1" l="1"/>
  <c r="H14" i="1" l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<sst xmlns="http://schemas.openxmlformats.org/spreadsheetml/2006/main" count="56" uniqueCount="33">
  <si>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</si>
  <si>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</si>
  <si>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</si>
  <si>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</si>
  <si>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</si>
  <si>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</si>
  <si>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</si>
  <si>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</si>
  <si>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</si>
  <si>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</si>
  <si>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</si>
  <si>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</si>
  <si>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</si>
  <si>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</si>
  <si>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</si>
  <si>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</si>
  <si>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</si>
  <si>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</si>
  <si>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</si>
  <si>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</si>
  <si>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</si>
  <si>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</si>
  <si>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</si>
  <si>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</si>
  <si>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</si>
  <si>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</si>
  <si>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Prevoz-covid 19</t>
  </si>
  <si>
    <t>Pogrebni troškovi</t>
  </si>
  <si>
    <t>Novčana pomoć</t>
  </si>
  <si>
    <t>Solidarna pomoć</t>
  </si>
  <si>
    <t>Dana:01.04.2021.</t>
  </si>
  <si>
    <t>Primljena i neutrošena participacija od 01.04.2021.</t>
  </si>
  <si>
    <t>Dana 01.04.2021.godine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</si>
</sst>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1" zoomScaleNormal="100" workbookViewId="0">
      <selection activeCell="G5" sqref="G5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44287</v>
      </c>
      <c r="H12" s="23">
        <v>937257.75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44287</v>
      </c>
      <c r="H13" s="3">
        <f>H14+H29-H36-H50</f>
        <v>2508674.4400000037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44287</v>
      </c>
      <c r="H14" s="4">
        <f>H15+H16+H17+H18+H19+H20+H21+H22+H23+H24+H25+H26+H27+H28</f>
        <v>34155431.890000001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f>32319936.36</f>
        <v>32319936.359999999</v>
      </c>
      <c r="I15" s="11"/>
      <c r="J15" s="11"/>
      <c r="K15" s="8"/>
    </row>
    <row r="16" spans="2:15" x14ac:dyDescent="0.25">
      <c r="B16" s="28" t="s">
        <v>29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28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1068667-8888.88-0.2+1068667-1202188.82-22889-526-31212.28-5544.78+1068667-25000-1262675.83-14666.8-13216.67+48260.01-6551.11+57634.4+1066667</f>
        <v>1785202.0399999996</v>
      </c>
      <c r="I18" s="11"/>
      <c r="J18" s="11"/>
      <c r="K18" s="8"/>
      <c r="L18" s="8"/>
    </row>
    <row r="19" spans="2:13" x14ac:dyDescent="0.25">
      <c r="B19" s="28" t="s">
        <v>26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1098916.67-1075938.92</f>
        <v>22977.75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</f>
        <v>27315.739999999998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44287</v>
      </c>
      <c r="H29" s="4">
        <f>H30+H31+H32+H33+H34+H35</f>
        <v>3206197.56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2942685.65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135083.33+135083.33-149724.79+135083.33-147556.67-6551.11+135083.33</f>
        <v>236500.74999999994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40250-30726.84</f>
        <v>9523.16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</f>
        <v>17488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44287</v>
      </c>
      <c r="H36" s="5">
        <f>SUM(H37:H48)</f>
        <v>31910269.359999999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f>32319936.36-409667</f>
        <v>31910269.359999999</v>
      </c>
      <c r="I37" s="11"/>
      <c r="J37" s="11"/>
    </row>
    <row r="38" spans="2:12" x14ac:dyDescent="0.25">
      <c r="B38" s="28" t="s">
        <v>29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28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26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27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31" t="s">
        <v>21</v>
      </c>
      <c r="C50" s="32"/>
      <c r="D50" s="32"/>
      <c r="E50" s="32"/>
      <c r="F50" s="33"/>
      <c r="G50" s="17">
        <v>44287</v>
      </c>
      <c r="H50" s="5">
        <f>SUM(H51:H55)</f>
        <v>2942685.65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2942685.65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37" t="s">
        <v>18</v>
      </c>
      <c r="C56" s="38"/>
      <c r="D56" s="38"/>
      <c r="E56" s="38"/>
      <c r="F56" s="39"/>
      <c r="G56" s="18">
        <v>44287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+15118.23+1950.79+100000+70000-0.32-17069.02-253076.59+186604.36-254087.66+459294.4+263388.85+221619.15-944301.71+1104960.39+23067.79+2022.02+4949.8</f>
        <v>1179550.6399999999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f>1104960.39+23067.79+2022.02+4949.8-320.01</f>
        <v>1134679.99</v>
      </c>
      <c r="I57" s="11"/>
      <c r="J57" s="11"/>
    </row>
    <row r="58" spans="2:12" x14ac:dyDescent="0.25">
      <c r="B58" s="34" t="s">
        <v>4</v>
      </c>
      <c r="C58" s="35"/>
      <c r="D58" s="35"/>
      <c r="E58" s="35"/>
      <c r="F58" s="36"/>
      <c r="G58" s="2"/>
      <c r="H58" s="7">
        <f>H14+H29-H36-H50+H56-H57</f>
        <v>2553545.0900000036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32</v>
      </c>
      <c r="C60" s="25"/>
      <c r="D60" s="25"/>
      <c r="E60" s="22"/>
      <c r="F60" s="22"/>
      <c r="G60" s="9"/>
      <c r="H60" s="20"/>
      <c r="I60" s="11"/>
      <c r="J60" s="11"/>
      <c r="K60" s="8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2021-04-02T12:27:13Z</dcterms:modified>
</cp:coreProperties>
</file>